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2026\"/>
    </mc:Choice>
  </mc:AlternateContent>
  <xr:revisionPtr revIDLastSave="0" documentId="8_{5DCC0276-F0F4-44FC-8532-0B08181040B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xport" sheetId="1" r:id="rId1"/>
  </sheets>
  <definedNames>
    <definedName name="_xlnm.Print_Titles" localSheetId="0">Export!$1:$2</definedName>
  </definedNames>
  <calcPr calcId="191029"/>
</workbook>
</file>

<file path=xl/calcChain.xml><?xml version="1.0" encoding="utf-8"?>
<calcChain xmlns="http://schemas.openxmlformats.org/spreadsheetml/2006/main">
  <c r="K4" i="1" l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3" i="1"/>
  <c r="G77" i="1"/>
  <c r="D77" i="1"/>
  <c r="C77" i="1"/>
  <c r="E77" i="1"/>
  <c r="F77" i="1"/>
  <c r="B77" i="1"/>
</calcChain>
</file>

<file path=xl/sharedStrings.xml><?xml version="1.0" encoding="utf-8"?>
<sst xmlns="http://schemas.openxmlformats.org/spreadsheetml/2006/main" count="89" uniqueCount="89">
  <si>
    <t>Albanija</t>
  </si>
  <si>
    <t>Argentina</t>
  </si>
  <si>
    <t>Australija</t>
  </si>
  <si>
    <t>Austrija</t>
  </si>
  <si>
    <t>Belgija</t>
  </si>
  <si>
    <t>Bjelorusija</t>
  </si>
  <si>
    <t>Bosna i Hercegovina</t>
  </si>
  <si>
    <t>Brazil</t>
  </si>
  <si>
    <t>Bugarska</t>
  </si>
  <si>
    <t>Cipar</t>
  </si>
  <si>
    <t>Crna Gora</t>
  </si>
  <si>
    <t>Češka</t>
  </si>
  <si>
    <t>Čile</t>
  </si>
  <si>
    <t>Danska</t>
  </si>
  <si>
    <t>Estonija</t>
  </si>
  <si>
    <t>Finska</t>
  </si>
  <si>
    <t>Francuska</t>
  </si>
  <si>
    <t>Grčka</t>
  </si>
  <si>
    <t>Hong Kong, Kina</t>
  </si>
  <si>
    <t>Indija</t>
  </si>
  <si>
    <t>Indonezija</t>
  </si>
  <si>
    <t>Irska</t>
  </si>
  <si>
    <t>Island</t>
  </si>
  <si>
    <t>Italija</t>
  </si>
  <si>
    <t>Izrael</t>
  </si>
  <si>
    <t>Japan</t>
  </si>
  <si>
    <t>Jordan</t>
  </si>
  <si>
    <t>Južnoafrička Republika</t>
  </si>
  <si>
    <t>Kanada</t>
  </si>
  <si>
    <t>Katar</t>
  </si>
  <si>
    <t>Kazahstan</t>
  </si>
  <si>
    <t>Kina</t>
  </si>
  <si>
    <t>Koreja, Republika</t>
  </si>
  <si>
    <t>Kosovo</t>
  </si>
  <si>
    <t>Kuvajt</t>
  </si>
  <si>
    <t>Letonija</t>
  </si>
  <si>
    <t>Lihtenštajn</t>
  </si>
  <si>
    <t>Litva</t>
  </si>
  <si>
    <t>Luksemburg</t>
  </si>
  <si>
    <t>Mađarska</t>
  </si>
  <si>
    <t>Makao, Kina</t>
  </si>
  <si>
    <t>Makedonija</t>
  </si>
  <si>
    <t>Malta</t>
  </si>
  <si>
    <t>Maroko</t>
  </si>
  <si>
    <t>Meksiko</t>
  </si>
  <si>
    <t>Nizozemska</t>
  </si>
  <si>
    <t>Norveška</t>
  </si>
  <si>
    <t>Novi Zeland</t>
  </si>
  <si>
    <t>Njemačka</t>
  </si>
  <si>
    <t>Oman</t>
  </si>
  <si>
    <t>Ostale afričke zemlje</t>
  </si>
  <si>
    <t>Ostale azijske zemlje</t>
  </si>
  <si>
    <t>Ostale europske zemlje</t>
  </si>
  <si>
    <t>Ostale zemlje Južne i Srednje Amerike</t>
  </si>
  <si>
    <t>Ostale zemlje Oceanije</t>
  </si>
  <si>
    <t>Ostale zemlje Sjeverne Amerike</t>
  </si>
  <si>
    <t>Poljska</t>
  </si>
  <si>
    <t>Portugal</t>
  </si>
  <si>
    <t>Rumunjska</t>
  </si>
  <si>
    <t>Rusija</t>
  </si>
  <si>
    <t>SAD</t>
  </si>
  <si>
    <t>Slovačka</t>
  </si>
  <si>
    <t>Slovenija</t>
  </si>
  <si>
    <t>Srbija</t>
  </si>
  <si>
    <t>Španjolska</t>
  </si>
  <si>
    <t>Švedska</t>
  </si>
  <si>
    <t>Švicarska</t>
  </si>
  <si>
    <t>Tajland</t>
  </si>
  <si>
    <t>Tajvan, Kina</t>
  </si>
  <si>
    <t>Tunis</t>
  </si>
  <si>
    <t>Turska</t>
  </si>
  <si>
    <t>Ujedinjena Kraljevina</t>
  </si>
  <si>
    <t>Ujedinjeni Arapski Emirati</t>
  </si>
  <si>
    <t>Ukrajina</t>
  </si>
  <si>
    <t>Ukupno</t>
  </si>
  <si>
    <t>2026
Noćenja</t>
  </si>
  <si>
    <t>2025
Noćenja</t>
  </si>
  <si>
    <t>Indeks 2026./2025.
Noćenja</t>
  </si>
  <si>
    <t>2026
Dolasci</t>
  </si>
  <si>
    <t>2025
Dolasci</t>
  </si>
  <si>
    <t>Indeks 2026./2025.
Dolasci</t>
  </si>
  <si>
    <t>Udio
2026.
Noćenja</t>
  </si>
  <si>
    <t>Udio
2025.
Noćenja</t>
  </si>
  <si>
    <t>Udio
2026.
Dolasci</t>
  </si>
  <si>
    <t>RUJAN</t>
  </si>
  <si>
    <t>Država</t>
  </si>
  <si>
    <t>Strani turisti</t>
  </si>
  <si>
    <t>Domaći turisti</t>
  </si>
  <si>
    <t>Udio
2025.
Dolasci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</si>
</sst>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b/>
      <sz val="10"/>
      <name val="Tahoma"/>
    </font>
    <font>
      <b/>
      <sz val="10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2" borderId="0"/>
  </cellStyleXfs>
  <cellXfs count="39">
    <xf numFmtId="0" fontId="0" fillId="2" borderId="0" xfId="0"/>
    <xf numFmtId="3" fontId="0" fillId="2" borderId="0" xfId="0" applyNumberFormat="1"/>
    <xf numFmtId="0" fontId="2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3" fontId="1" fillId="3" borderId="3" xfId="0" applyNumberFormat="1" applyFont="1" applyFill="1" applyBorder="1"/>
    <xf numFmtId="4" fontId="1" fillId="3" borderId="3" xfId="0" applyNumberFormat="1" applyFont="1" applyFill="1" applyBorder="1"/>
    <xf numFmtId="0" fontId="2" fillId="3" borderId="2" xfId="0" applyFont="1" applyFill="1" applyBorder="1"/>
    <xf numFmtId="3" fontId="2" fillId="3" borderId="2" xfId="0" applyNumberFormat="1" applyFont="1" applyFill="1" applyBorder="1"/>
    <xf numFmtId="4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1" xfId="0" applyFont="1" applyFill="1" applyBorder="1"/>
    <xf numFmtId="3" fontId="2" fillId="3" borderId="1" xfId="0" applyNumberFormat="1" applyFont="1" applyFill="1" applyBorder="1"/>
    <xf numFmtId="4" fontId="2" fillId="3" borderId="1" xfId="0" applyNumberFormat="1" applyFont="1" applyFill="1" applyBorder="1"/>
    <xf numFmtId="10" fontId="2" fillId="3" borderId="1" xfId="0" applyNumberFormat="1" applyFont="1" applyFill="1" applyBorder="1"/>
    <xf numFmtId="10" fontId="0" fillId="2" borderId="1" xfId="0" applyNumberFormat="1" applyBorder="1"/>
    <xf numFmtId="10" fontId="2" fillId="3" borderId="3" xfId="0" applyNumberFormat="1" applyFont="1" applyFill="1" applyBorder="1"/>
    <xf numFmtId="0" fontId="0" fillId="2" borderId="1" xfId="0" applyBorder="1"/>
    <xf numFmtId="3" fontId="0" fillId="2" borderId="1" xfId="0" applyNumberFormat="1" applyBorder="1"/>
    <xf numFmtId="4" fontId="0" fillId="2" borderId="1" xfId="0" applyNumberFormat="1" applyBorder="1"/>
    <xf numFmtId="0" fontId="0" fillId="2" borderId="5" xfId="0" applyBorder="1"/>
    <xf numFmtId="3" fontId="0" fillId="2" borderId="5" xfId="0" applyNumberFormat="1" applyBorder="1"/>
    <xf numFmtId="4" fontId="0" fillId="2" borderId="5" xfId="0" applyNumberFormat="1" applyBorder="1"/>
    <xf numFmtId="10" fontId="0" fillId="2" borderId="5" xfId="0" applyNumberFormat="1" applyBorder="1"/>
    <xf numFmtId="0" fontId="3" fillId="2" borderId="1" xfId="0" applyFont="1" applyBorder="1"/>
    <xf numFmtId="3" fontId="3" fillId="2" borderId="1" xfId="0" applyNumberFormat="1" applyFont="1" applyBorder="1"/>
    <xf numFmtId="4" fontId="3" fillId="2" borderId="1" xfId="0" applyNumberFormat="1" applyFont="1" applyBorder="1"/>
    <xf numFmtId="10" fontId="3" fillId="2" borderId="1" xfId="0" applyNumberFormat="1" applyFont="1" applyBorder="1"/>
    <xf numFmtId="0" fontId="0" fillId="2" borderId="4" xfId="0" applyBorder="1"/>
    <xf numFmtId="3" fontId="0" fillId="2" borderId="4" xfId="0" applyNumberFormat="1" applyBorder="1"/>
    <xf numFmtId="4" fontId="0" fillId="2" borderId="4" xfId="0" applyNumberFormat="1" applyBorder="1"/>
    <xf numFmtId="10" fontId="0" fillId="2" borderId="4" xfId="0" applyNumberFormat="1" applyBorder="1"/>
    <xf numFmtId="0" fontId="3" fillId="2" borderId="3" xfId="0" applyFont="1" applyBorder="1"/>
    <xf numFmtId="3" fontId="3" fillId="2" borderId="3" xfId="0" applyNumberFormat="1" applyFont="1" applyBorder="1"/>
    <xf numFmtId="4" fontId="3" fillId="2" borderId="3" xfId="0" applyNumberFormat="1" applyFont="1" applyBorder="1"/>
    <xf numFmtId="10" fontId="3" fillId="2" borderId="3" xfId="0" applyNumberFormat="1" applyFont="1" applyBorder="1"/>
  </cellXfs>
  <cellStyles count="1">
    <cellStyle name="Normalno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workbookViewId="0">
      <pane ySplit="2" topLeftCell="A3" activePane="bottomLeft" state="frozen"/>
      <selection pane="bottomLeft" activeCell="M61" sqref="M61"/>
    </sheetView>
  </sheetViews>
  <sheetFormatPr defaultColWidth="9.140625" defaultRowHeight="12.75" customHeight="1" x14ac:dyDescent="0.2"/>
  <cols>
    <col min="1" max="1" width="25.28515625" customWidth="1"/>
    <col min="2" max="3" width="8.42578125" bestFit="1" customWidth="1"/>
    <col min="4" max="4" width="12.42578125" bestFit="1" customWidth="1"/>
    <col min="5" max="6" width="8.42578125" bestFit="1" customWidth="1"/>
    <col min="7" max="7" width="12.42578125" bestFit="1" customWidth="1"/>
    <col min="8" max="11" width="9.28515625" bestFit="1" customWidth="1"/>
  </cols>
  <sheetData>
    <row r="1" spans="1:11" x14ac:dyDescent="0.2">
      <c r="A1" s="2" t="s">
        <v>85</v>
      </c>
      <c r="B1" s="3" t="s">
        <v>84</v>
      </c>
      <c r="C1" s="2"/>
      <c r="D1" s="2"/>
      <c r="E1" s="2"/>
      <c r="F1" s="2"/>
      <c r="G1" s="2"/>
      <c r="H1" s="2"/>
      <c r="I1" s="2"/>
      <c r="J1" s="2"/>
      <c r="K1" s="2"/>
    </row>
    <row r="2" spans="1:11" ht="42.75" customHeight="1" x14ac:dyDescent="0.2">
      <c r="A2" s="2"/>
      <c r="B2" s="4" t="s">
        <v>75</v>
      </c>
      <c r="C2" s="4" t="s">
        <v>76</v>
      </c>
      <c r="D2" s="5" t="s">
        <v>77</v>
      </c>
      <c r="E2" s="4" t="s">
        <v>78</v>
      </c>
      <c r="F2" s="4" t="s">
        <v>79</v>
      </c>
      <c r="G2" s="5" t="s">
        <v>80</v>
      </c>
      <c r="H2" s="6" t="s">
        <v>81</v>
      </c>
      <c r="I2" s="6" t="s">
        <v>82</v>
      </c>
      <c r="J2" s="6" t="s">
        <v>83</v>
      </c>
      <c r="K2" s="6" t="s">
        <v>88</v>
      </c>
    </row>
    <row r="3" spans="1:11" x14ac:dyDescent="0.2">
      <c r="A3" s="27" t="s">
        <v>60</v>
      </c>
      <c r="B3" s="28">
        <v>71857</v>
      </c>
      <c r="C3" s="28">
        <v>64572</v>
      </c>
      <c r="D3" s="29">
        <v>111.28</v>
      </c>
      <c r="E3" s="28">
        <v>31095</v>
      </c>
      <c r="F3" s="28">
        <v>27547</v>
      </c>
      <c r="G3" s="29">
        <v>112.88</v>
      </c>
      <c r="H3" s="30">
        <f>B3/$B$79</f>
        <v>0.17368720012569039</v>
      </c>
      <c r="I3" s="30">
        <f>C3/$C$79</f>
        <v>0.15393857905050706</v>
      </c>
      <c r="J3" s="30">
        <f>E3/$E$79</f>
        <v>0.21975575626510621</v>
      </c>
      <c r="K3" s="30">
        <f>F3/$F$79</f>
        <v>0.1927347527059268</v>
      </c>
    </row>
    <row r="4" spans="1:11" x14ac:dyDescent="0.2">
      <c r="A4" s="27" t="s">
        <v>71</v>
      </c>
      <c r="B4" s="28">
        <v>56161</v>
      </c>
      <c r="C4" s="28">
        <v>56898</v>
      </c>
      <c r="D4" s="29">
        <v>98.7</v>
      </c>
      <c r="E4" s="28">
        <v>15761</v>
      </c>
      <c r="F4" s="28">
        <v>15947</v>
      </c>
      <c r="G4" s="29">
        <v>98.83</v>
      </c>
      <c r="H4" s="30">
        <f t="shared" ref="H4:H67" si="0">B4/$B$79</f>
        <v>0.13574803910904851</v>
      </c>
      <c r="I4" s="30">
        <f t="shared" ref="I4:I67" si="1">C4/$C$79</f>
        <v>0.13564389008882721</v>
      </c>
      <c r="J4" s="30">
        <f t="shared" ref="J4:J67" si="2">E4/$E$79</f>
        <v>0.11138673338139055</v>
      </c>
      <c r="K4" s="30">
        <f t="shared" ref="K4:K67" si="3">F4/$F$79</f>
        <v>0.11157444009879169</v>
      </c>
    </row>
    <row r="5" spans="1:11" x14ac:dyDescent="0.2">
      <c r="A5" s="27" t="s">
        <v>48</v>
      </c>
      <c r="B5" s="28">
        <v>41822</v>
      </c>
      <c r="C5" s="28">
        <v>44929</v>
      </c>
      <c r="D5" s="29">
        <v>93.08</v>
      </c>
      <c r="E5" s="28">
        <v>10189</v>
      </c>
      <c r="F5" s="28">
        <v>11214</v>
      </c>
      <c r="G5" s="29">
        <v>90.86</v>
      </c>
      <c r="H5" s="30">
        <f t="shared" si="0"/>
        <v>0.10108891386582551</v>
      </c>
      <c r="I5" s="30">
        <f t="shared" si="1"/>
        <v>0.10710999222821396</v>
      </c>
      <c r="J5" s="30">
        <f t="shared" si="2"/>
        <v>7.2008084919928203E-2</v>
      </c>
      <c r="K5" s="30">
        <f t="shared" si="3"/>
        <v>7.8459633239345961E-2</v>
      </c>
    </row>
    <row r="6" spans="1:11" x14ac:dyDescent="0.2">
      <c r="A6" s="27" t="s">
        <v>16</v>
      </c>
      <c r="B6" s="28">
        <v>18987</v>
      </c>
      <c r="C6" s="28">
        <v>18687</v>
      </c>
      <c r="D6" s="29">
        <v>101.61</v>
      </c>
      <c r="E6" s="28">
        <v>5727</v>
      </c>
      <c r="F6" s="28">
        <v>5749</v>
      </c>
      <c r="G6" s="29">
        <v>99.62</v>
      </c>
      <c r="H6" s="30">
        <f t="shared" si="0"/>
        <v>4.5893912475979841E-2</v>
      </c>
      <c r="I6" s="30">
        <f t="shared" si="1"/>
        <v>4.4549498648281387E-2</v>
      </c>
      <c r="J6" s="30">
        <f t="shared" si="2"/>
        <v>4.0474070304880636E-2</v>
      </c>
      <c r="K6" s="30">
        <f t="shared" si="3"/>
        <v>4.022333079124308E-2</v>
      </c>
    </row>
    <row r="7" spans="1:11" x14ac:dyDescent="0.2">
      <c r="A7" s="27" t="s">
        <v>56</v>
      </c>
      <c r="B7" s="28">
        <v>16931</v>
      </c>
      <c r="C7" s="28">
        <v>17781</v>
      </c>
      <c r="D7" s="29">
        <v>95.22</v>
      </c>
      <c r="E7" s="28">
        <v>3772</v>
      </c>
      <c r="F7" s="28">
        <v>3944</v>
      </c>
      <c r="G7" s="29">
        <v>95.64</v>
      </c>
      <c r="H7" s="30">
        <f t="shared" si="0"/>
        <v>4.0924307796429908E-2</v>
      </c>
      <c r="I7" s="30">
        <f t="shared" si="1"/>
        <v>4.2389609646550613E-2</v>
      </c>
      <c r="J7" s="30">
        <f t="shared" si="2"/>
        <v>2.6657620602411343E-2</v>
      </c>
      <c r="K7" s="30">
        <f t="shared" si="3"/>
        <v>2.7594506286425936E-2</v>
      </c>
    </row>
    <row r="8" spans="1:11" x14ac:dyDescent="0.2">
      <c r="A8" s="27" t="s">
        <v>28</v>
      </c>
      <c r="B8" s="28">
        <v>15755</v>
      </c>
      <c r="C8" s="28">
        <v>15511</v>
      </c>
      <c r="D8" s="29">
        <v>101.57</v>
      </c>
      <c r="E8" s="28">
        <v>6244</v>
      </c>
      <c r="F8" s="28">
        <v>6051</v>
      </c>
      <c r="G8" s="29">
        <v>103.19</v>
      </c>
      <c r="H8" s="30">
        <f t="shared" si="0"/>
        <v>3.8081771267660103E-2</v>
      </c>
      <c r="I8" s="30">
        <f t="shared" si="1"/>
        <v>3.6977967224995592E-2</v>
      </c>
      <c r="J8" s="30">
        <f t="shared" si="2"/>
        <v>4.4127832195508067E-2</v>
      </c>
      <c r="K8" s="30">
        <f t="shared" si="3"/>
        <v>4.2336297550497809E-2</v>
      </c>
    </row>
    <row r="9" spans="1:11" x14ac:dyDescent="0.2">
      <c r="A9" s="27" t="s">
        <v>2</v>
      </c>
      <c r="B9" s="28">
        <v>14758</v>
      </c>
      <c r="C9" s="28">
        <v>16349</v>
      </c>
      <c r="D9" s="29">
        <v>90.27</v>
      </c>
      <c r="E9" s="28">
        <v>6065</v>
      </c>
      <c r="F9" s="28">
        <v>6688</v>
      </c>
      <c r="G9" s="29">
        <v>90.68</v>
      </c>
      <c r="H9" s="30">
        <f t="shared" si="0"/>
        <v>3.5671899737742166E-2</v>
      </c>
      <c r="I9" s="30">
        <f t="shared" si="1"/>
        <v>3.8975745352424269E-2</v>
      </c>
      <c r="J9" s="30">
        <f t="shared" si="2"/>
        <v>4.2862796647302435E-2</v>
      </c>
      <c r="K9" s="30">
        <f t="shared" si="3"/>
        <v>4.679311816521721E-2</v>
      </c>
    </row>
    <row r="10" spans="1:11" x14ac:dyDescent="0.2">
      <c r="A10" s="27" t="s">
        <v>64</v>
      </c>
      <c r="B10" s="28">
        <v>14033</v>
      </c>
      <c r="C10" s="28">
        <v>12571</v>
      </c>
      <c r="D10" s="29">
        <v>111.63</v>
      </c>
      <c r="E10" s="28">
        <v>5278</v>
      </c>
      <c r="F10" s="28">
        <v>5233</v>
      </c>
      <c r="G10" s="29">
        <v>100.86</v>
      </c>
      <c r="H10" s="30">
        <f t="shared" si="0"/>
        <v>3.3919485636247172E-2</v>
      </c>
      <c r="I10" s="30">
        <f t="shared" si="1"/>
        <v>2.9969055894875866E-2</v>
      </c>
      <c r="J10" s="30">
        <f t="shared" si="2"/>
        <v>3.7300880577817351E-2</v>
      </c>
      <c r="K10" s="30">
        <f t="shared" si="3"/>
        <v>3.6613096195960176E-2</v>
      </c>
    </row>
    <row r="11" spans="1:11" x14ac:dyDescent="0.2">
      <c r="A11" s="27" t="s">
        <v>45</v>
      </c>
      <c r="B11" s="28">
        <v>11412</v>
      </c>
      <c r="C11" s="28">
        <v>14535</v>
      </c>
      <c r="D11" s="29">
        <v>78.510000000000005</v>
      </c>
      <c r="E11" s="28">
        <v>3699</v>
      </c>
      <c r="F11" s="28">
        <v>4424</v>
      </c>
      <c r="G11" s="29">
        <v>83.61</v>
      </c>
      <c r="H11" s="30">
        <f t="shared" si="0"/>
        <v>2.7584206518980456E-2</v>
      </c>
      <c r="I11" s="30">
        <f t="shared" si="1"/>
        <v>3.4651199382071493E-2</v>
      </c>
      <c r="J11" s="30">
        <f t="shared" si="2"/>
        <v>2.6141712250349829E-2</v>
      </c>
      <c r="K11" s="30">
        <f t="shared" si="3"/>
        <v>3.0952864049479806E-2</v>
      </c>
    </row>
    <row r="12" spans="1:11" ht="13.5" thickBot="1" x14ac:dyDescent="0.25">
      <c r="A12" s="35" t="s">
        <v>73</v>
      </c>
      <c r="B12" s="36">
        <v>8004</v>
      </c>
      <c r="C12" s="36">
        <v>9187</v>
      </c>
      <c r="D12" s="37">
        <v>87.12</v>
      </c>
      <c r="E12" s="36">
        <v>1602</v>
      </c>
      <c r="F12" s="36">
        <v>1828</v>
      </c>
      <c r="G12" s="37">
        <v>87.64</v>
      </c>
      <c r="H12" s="38">
        <f t="shared" si="0"/>
        <v>1.9346651680504694E-2</v>
      </c>
      <c r="I12" s="38">
        <f t="shared" si="1"/>
        <v>2.1901655914901327E-2</v>
      </c>
      <c r="J12" s="38">
        <f t="shared" si="2"/>
        <v>1.1321714794555401E-2</v>
      </c>
      <c r="K12" s="38">
        <f t="shared" si="3"/>
        <v>1.2789745814296809E-2</v>
      </c>
    </row>
    <row r="13" spans="1:11" x14ac:dyDescent="0.2">
      <c r="A13" s="31" t="s">
        <v>21</v>
      </c>
      <c r="B13" s="32">
        <v>7080</v>
      </c>
      <c r="C13" s="32">
        <v>6883</v>
      </c>
      <c r="D13" s="33">
        <v>102.86</v>
      </c>
      <c r="E13" s="32">
        <v>2071</v>
      </c>
      <c r="F13" s="32">
        <v>2052</v>
      </c>
      <c r="G13" s="33">
        <v>100.93</v>
      </c>
      <c r="H13" s="34">
        <f t="shared" si="0"/>
        <v>1.7113230122185564E-2</v>
      </c>
      <c r="I13" s="34">
        <f t="shared" si="1"/>
        <v>1.6408958056195258E-2</v>
      </c>
      <c r="J13" s="34">
        <f t="shared" si="2"/>
        <v>1.4636249275608136E-2</v>
      </c>
      <c r="K13" s="34">
        <f t="shared" si="3"/>
        <v>1.435697943705528E-2</v>
      </c>
    </row>
    <row r="14" spans="1:11" x14ac:dyDescent="0.2">
      <c r="A14" s="20" t="s">
        <v>7</v>
      </c>
      <c r="B14" s="21">
        <v>6824</v>
      </c>
      <c r="C14" s="21">
        <v>5883</v>
      </c>
      <c r="D14" s="22">
        <v>116</v>
      </c>
      <c r="E14" s="21">
        <v>2819</v>
      </c>
      <c r="F14" s="21">
        <v>2560</v>
      </c>
      <c r="G14" s="22">
        <v>110.12</v>
      </c>
      <c r="H14" s="18">
        <f t="shared" si="0"/>
        <v>1.6494446660140435E-2</v>
      </c>
      <c r="I14" s="18">
        <f t="shared" si="1"/>
        <v>1.4024974610576304E-2</v>
      </c>
      <c r="J14" s="18">
        <f t="shared" si="2"/>
        <v>1.9922543074813778E-2</v>
      </c>
      <c r="K14" s="18">
        <f t="shared" si="3"/>
        <v>1.7911241402953956E-2</v>
      </c>
    </row>
    <row r="15" spans="1:11" x14ac:dyDescent="0.2">
      <c r="A15" s="20" t="s">
        <v>23</v>
      </c>
      <c r="B15" s="21">
        <v>6592</v>
      </c>
      <c r="C15" s="21">
        <v>8182</v>
      </c>
      <c r="D15" s="22">
        <v>80.569999999999993</v>
      </c>
      <c r="E15" s="21">
        <v>2433</v>
      </c>
      <c r="F15" s="21">
        <v>2750</v>
      </c>
      <c r="G15" s="22">
        <v>88.47</v>
      </c>
      <c r="H15" s="18">
        <f t="shared" si="0"/>
        <v>1.5933674147662037E-2</v>
      </c>
      <c r="I15" s="18">
        <f t="shared" si="1"/>
        <v>1.9505752552054278E-2</v>
      </c>
      <c r="J15" s="18">
        <f t="shared" si="2"/>
        <v>1.7194589322817283E-2</v>
      </c>
      <c r="K15" s="18">
        <f t="shared" si="3"/>
        <v>1.9240591350829443E-2</v>
      </c>
    </row>
    <row r="16" spans="1:11" x14ac:dyDescent="0.2">
      <c r="A16" s="20" t="s">
        <v>4</v>
      </c>
      <c r="B16" s="21">
        <v>6347</v>
      </c>
      <c r="C16" s="21">
        <v>7787</v>
      </c>
      <c r="D16" s="22">
        <v>81.510000000000005</v>
      </c>
      <c r="E16" s="21">
        <v>1698</v>
      </c>
      <c r="F16" s="21">
        <v>2018</v>
      </c>
      <c r="G16" s="22">
        <v>84.14</v>
      </c>
      <c r="H16" s="18">
        <f t="shared" si="0"/>
        <v>1.5341479037501661E-2</v>
      </c>
      <c r="I16" s="18">
        <f t="shared" si="1"/>
        <v>1.8564079091034792E-2</v>
      </c>
      <c r="J16" s="18">
        <f t="shared" si="2"/>
        <v>1.2000169613704788E-2</v>
      </c>
      <c r="K16" s="18">
        <f t="shared" si="3"/>
        <v>1.4119095762172297E-2</v>
      </c>
    </row>
    <row r="17" spans="1:11" x14ac:dyDescent="0.2">
      <c r="A17" s="20" t="s">
        <v>66</v>
      </c>
      <c r="B17" s="21">
        <v>6180</v>
      </c>
      <c r="C17" s="21">
        <v>6437</v>
      </c>
      <c r="D17" s="22">
        <v>96.01</v>
      </c>
      <c r="E17" s="21">
        <v>2116</v>
      </c>
      <c r="F17" s="21">
        <v>2214</v>
      </c>
      <c r="G17" s="22">
        <v>95.57</v>
      </c>
      <c r="H17" s="18">
        <f t="shared" si="0"/>
        <v>1.493781951343316E-2</v>
      </c>
      <c r="I17" s="18">
        <f t="shared" si="1"/>
        <v>1.5345701439449204E-2</v>
      </c>
      <c r="J17" s="18">
        <f t="shared" si="2"/>
        <v>1.4954274972084411E-2</v>
      </c>
      <c r="K17" s="18">
        <f t="shared" si="3"/>
        <v>1.549042518208596E-2</v>
      </c>
    </row>
    <row r="18" spans="1:11" x14ac:dyDescent="0.2">
      <c r="A18" s="20" t="s">
        <v>3</v>
      </c>
      <c r="B18" s="21">
        <v>6099</v>
      </c>
      <c r="C18" s="21">
        <v>6234</v>
      </c>
      <c r="D18" s="22">
        <v>97.83</v>
      </c>
      <c r="E18" s="21">
        <v>1772</v>
      </c>
      <c r="F18" s="21">
        <v>1867</v>
      </c>
      <c r="G18" s="22">
        <v>94.91</v>
      </c>
      <c r="H18" s="18">
        <f t="shared" si="0"/>
        <v>1.4742032558645445E-2</v>
      </c>
      <c r="I18" s="18">
        <f t="shared" si="1"/>
        <v>1.4861752799988557E-2</v>
      </c>
      <c r="J18" s="18">
        <f t="shared" si="2"/>
        <v>1.2523145203465773E-2</v>
      </c>
      <c r="K18" s="18">
        <f t="shared" si="3"/>
        <v>1.3062612382544936E-2</v>
      </c>
    </row>
    <row r="19" spans="1:11" x14ac:dyDescent="0.2">
      <c r="A19" s="20" t="s">
        <v>65</v>
      </c>
      <c r="B19" s="21">
        <v>6057</v>
      </c>
      <c r="C19" s="21">
        <v>7030</v>
      </c>
      <c r="D19" s="22">
        <v>86.16</v>
      </c>
      <c r="E19" s="21">
        <v>1796</v>
      </c>
      <c r="F19" s="21">
        <v>2082</v>
      </c>
      <c r="G19" s="22">
        <v>86.26</v>
      </c>
      <c r="H19" s="18">
        <f t="shared" si="0"/>
        <v>1.4640513396903665E-2</v>
      </c>
      <c r="I19" s="18">
        <f t="shared" si="1"/>
        <v>1.6759403622701244E-2</v>
      </c>
      <c r="J19" s="18">
        <f t="shared" si="2"/>
        <v>1.269275890825312E-2</v>
      </c>
      <c r="K19" s="18">
        <f t="shared" si="3"/>
        <v>1.4566876797246147E-2</v>
      </c>
    </row>
    <row r="20" spans="1:11" x14ac:dyDescent="0.2">
      <c r="A20" s="20" t="s">
        <v>15</v>
      </c>
      <c r="B20" s="21">
        <v>5399</v>
      </c>
      <c r="C20" s="21">
        <v>5602</v>
      </c>
      <c r="D20" s="22">
        <v>96.38</v>
      </c>
      <c r="E20" s="21">
        <v>1387</v>
      </c>
      <c r="F20" s="21">
        <v>1356</v>
      </c>
      <c r="G20" s="22">
        <v>102.29</v>
      </c>
      <c r="H20" s="18">
        <f t="shared" si="0"/>
        <v>1.3050046529615798E-2</v>
      </c>
      <c r="I20" s="18">
        <f t="shared" si="1"/>
        <v>1.3355075262357378E-2</v>
      </c>
      <c r="J20" s="18">
        <f t="shared" si="2"/>
        <v>9.802258689168751E-3</v>
      </c>
      <c r="K20" s="18">
        <f t="shared" si="3"/>
        <v>9.4873606806271729E-3</v>
      </c>
    </row>
    <row r="21" spans="1:11" x14ac:dyDescent="0.2">
      <c r="A21" s="20" t="s">
        <v>46</v>
      </c>
      <c r="B21" s="21">
        <v>4641</v>
      </c>
      <c r="C21" s="21">
        <v>4161</v>
      </c>
      <c r="D21" s="22">
        <v>111.54</v>
      </c>
      <c r="E21" s="21">
        <v>1319</v>
      </c>
      <c r="F21" s="21">
        <v>1199</v>
      </c>
      <c r="G21" s="22">
        <v>110.01</v>
      </c>
      <c r="H21" s="18">
        <f t="shared" si="0"/>
        <v>1.1217867372466554E-2</v>
      </c>
      <c r="I21" s="18">
        <f t="shared" si="1"/>
        <v>9.9197551172204666E-3</v>
      </c>
      <c r="J21" s="18">
        <f t="shared" si="2"/>
        <v>9.3216865256046024E-3</v>
      </c>
      <c r="K21" s="18">
        <f t="shared" si="3"/>
        <v>8.3888978289616382E-3</v>
      </c>
    </row>
    <row r="22" spans="1:11" x14ac:dyDescent="0.2">
      <c r="A22" s="20" t="s">
        <v>11</v>
      </c>
      <c r="B22" s="21">
        <v>4500</v>
      </c>
      <c r="C22" s="21">
        <v>4518</v>
      </c>
      <c r="D22" s="22">
        <v>99.6</v>
      </c>
      <c r="E22" s="21">
        <v>932</v>
      </c>
      <c r="F22" s="21">
        <v>838</v>
      </c>
      <c r="G22" s="22">
        <v>111.22</v>
      </c>
      <c r="H22" s="18">
        <f t="shared" si="0"/>
        <v>1.0877053043762011E-2</v>
      </c>
      <c r="I22" s="18">
        <f t="shared" si="1"/>
        <v>1.0770837207306433E-2</v>
      </c>
      <c r="J22" s="18">
        <f t="shared" si="2"/>
        <v>6.5866655359086345E-3</v>
      </c>
      <c r="K22" s="18">
        <f t="shared" si="3"/>
        <v>5.8631329279982087E-3</v>
      </c>
    </row>
    <row r="23" spans="1:11" x14ac:dyDescent="0.2">
      <c r="A23" s="20" t="s">
        <v>1</v>
      </c>
      <c r="B23" s="21">
        <v>4173</v>
      </c>
      <c r="C23" s="21">
        <v>4512</v>
      </c>
      <c r="D23" s="22">
        <v>92.49</v>
      </c>
      <c r="E23" s="21">
        <v>1625</v>
      </c>
      <c r="F23" s="21">
        <v>1894</v>
      </c>
      <c r="G23" s="22">
        <v>85.8</v>
      </c>
      <c r="H23" s="18">
        <f t="shared" si="0"/>
        <v>1.0086653855915303E-2</v>
      </c>
      <c r="I23" s="18">
        <f t="shared" si="1"/>
        <v>1.0756533306632718E-2</v>
      </c>
      <c r="J23" s="18">
        <f t="shared" si="2"/>
        <v>1.1484261261643274E-2</v>
      </c>
      <c r="K23" s="18">
        <f t="shared" si="3"/>
        <v>1.3251520006716715E-2</v>
      </c>
    </row>
    <row r="24" spans="1:11" x14ac:dyDescent="0.2">
      <c r="A24" s="20" t="s">
        <v>31</v>
      </c>
      <c r="B24" s="21">
        <v>4166</v>
      </c>
      <c r="C24" s="21">
        <v>3967</v>
      </c>
      <c r="D24" s="22">
        <v>105.02</v>
      </c>
      <c r="E24" s="21">
        <v>2344</v>
      </c>
      <c r="F24" s="21">
        <v>2420</v>
      </c>
      <c r="G24" s="22">
        <v>96.86</v>
      </c>
      <c r="H24" s="18">
        <f t="shared" si="0"/>
        <v>1.0069733995625007E-2</v>
      </c>
      <c r="I24" s="18">
        <f t="shared" si="1"/>
        <v>9.4572623287703887E-3</v>
      </c>
      <c r="J24" s="18">
        <f t="shared" si="2"/>
        <v>1.6565605167564206E-2</v>
      </c>
      <c r="K24" s="18">
        <f t="shared" si="3"/>
        <v>1.693172038872991E-2</v>
      </c>
    </row>
    <row r="25" spans="1:11" x14ac:dyDescent="0.2">
      <c r="A25" s="20" t="s">
        <v>6</v>
      </c>
      <c r="B25" s="21">
        <v>3756</v>
      </c>
      <c r="C25" s="21">
        <v>3431</v>
      </c>
      <c r="D25" s="22">
        <v>109.47</v>
      </c>
      <c r="E25" s="21">
        <v>991</v>
      </c>
      <c r="F25" s="21">
        <v>1045</v>
      </c>
      <c r="G25" s="22">
        <v>94.83</v>
      </c>
      <c r="H25" s="18">
        <f t="shared" si="0"/>
        <v>9.0787136071933585E-3</v>
      </c>
      <c r="I25" s="18">
        <f t="shared" si="1"/>
        <v>8.1794472019186305E-3</v>
      </c>
      <c r="J25" s="18">
        <f t="shared" si="2"/>
        <v>7.0036325601775286E-3</v>
      </c>
      <c r="K25" s="18">
        <f t="shared" si="3"/>
        <v>7.3114247133151886E-3</v>
      </c>
    </row>
    <row r="26" spans="1:11" x14ac:dyDescent="0.2">
      <c r="A26" s="20" t="s">
        <v>53</v>
      </c>
      <c r="B26" s="21">
        <v>3741</v>
      </c>
      <c r="C26" s="21">
        <v>3346</v>
      </c>
      <c r="D26" s="22">
        <v>111.81</v>
      </c>
      <c r="E26" s="21">
        <v>1560</v>
      </c>
      <c r="F26" s="21">
        <v>1373</v>
      </c>
      <c r="G26" s="22">
        <v>113.62</v>
      </c>
      <c r="H26" s="18">
        <f t="shared" si="0"/>
        <v>9.0424567637141517E-3</v>
      </c>
      <c r="I26" s="18">
        <f t="shared" si="1"/>
        <v>7.9768086090410192E-3</v>
      </c>
      <c r="J26" s="18">
        <f t="shared" si="2"/>
        <v>1.1024890811177543E-2</v>
      </c>
      <c r="K26" s="18">
        <f t="shared" si="3"/>
        <v>9.6063025180686649E-3</v>
      </c>
    </row>
    <row r="27" spans="1:11" x14ac:dyDescent="0.2">
      <c r="A27" s="20" t="s">
        <v>57</v>
      </c>
      <c r="B27" s="21">
        <v>3706</v>
      </c>
      <c r="C27" s="21">
        <v>3134</v>
      </c>
      <c r="D27" s="22">
        <v>118.25</v>
      </c>
      <c r="E27" s="21">
        <v>1348</v>
      </c>
      <c r="F27" s="21">
        <v>1271</v>
      </c>
      <c r="G27" s="22">
        <v>106.06</v>
      </c>
      <c r="H27" s="18">
        <f t="shared" si="0"/>
        <v>8.9578574622626687E-3</v>
      </c>
      <c r="I27" s="18">
        <f t="shared" si="1"/>
        <v>7.4714041185698007E-3</v>
      </c>
      <c r="J27" s="18">
        <f t="shared" si="2"/>
        <v>9.5266364188893136E-3</v>
      </c>
      <c r="K27" s="18">
        <f t="shared" si="3"/>
        <v>8.892651493419718E-3</v>
      </c>
    </row>
    <row r="28" spans="1:11" x14ac:dyDescent="0.2">
      <c r="A28" s="20" t="s">
        <v>39</v>
      </c>
      <c r="B28" s="21">
        <v>3484</v>
      </c>
      <c r="C28" s="21">
        <v>2804</v>
      </c>
      <c r="D28" s="22">
        <v>124.25</v>
      </c>
      <c r="E28" s="21">
        <v>900</v>
      </c>
      <c r="F28" s="21">
        <v>716</v>
      </c>
      <c r="G28" s="22">
        <v>125.7</v>
      </c>
      <c r="H28" s="18">
        <f t="shared" si="0"/>
        <v>8.4212561787704102E-3</v>
      </c>
      <c r="I28" s="18">
        <f t="shared" si="1"/>
        <v>6.6846895815155464E-3</v>
      </c>
      <c r="J28" s="18">
        <f t="shared" si="2"/>
        <v>6.360513929525506E-3</v>
      </c>
      <c r="K28" s="18">
        <f t="shared" si="3"/>
        <v>5.0095503298886847E-3</v>
      </c>
    </row>
    <row r="29" spans="1:11" x14ac:dyDescent="0.2">
      <c r="A29" s="20" t="s">
        <v>51</v>
      </c>
      <c r="B29" s="21">
        <v>3179</v>
      </c>
      <c r="C29" s="21">
        <v>3513</v>
      </c>
      <c r="D29" s="22">
        <v>90.49</v>
      </c>
      <c r="E29" s="21">
        <v>1205</v>
      </c>
      <c r="F29" s="21">
        <v>1385</v>
      </c>
      <c r="G29" s="22">
        <v>87</v>
      </c>
      <c r="H29" s="18">
        <f t="shared" si="0"/>
        <v>7.6840336946932064E-3</v>
      </c>
      <c r="I29" s="18">
        <f t="shared" si="1"/>
        <v>8.3749338444593837E-3</v>
      </c>
      <c r="J29" s="18">
        <f t="shared" si="2"/>
        <v>8.5160214278647041E-3</v>
      </c>
      <c r="K29" s="18">
        <f t="shared" si="3"/>
        <v>9.6902614621450119E-3</v>
      </c>
    </row>
    <row r="30" spans="1:11" x14ac:dyDescent="0.2">
      <c r="A30" s="20" t="s">
        <v>19</v>
      </c>
      <c r="B30" s="21">
        <v>3114</v>
      </c>
      <c r="C30" s="21">
        <v>3289</v>
      </c>
      <c r="D30" s="22">
        <v>94.68</v>
      </c>
      <c r="E30" s="21">
        <v>1256</v>
      </c>
      <c r="F30" s="21">
        <v>1409</v>
      </c>
      <c r="G30" s="22">
        <v>89.14</v>
      </c>
      <c r="H30" s="18">
        <f t="shared" si="0"/>
        <v>7.5269207062833108E-3</v>
      </c>
      <c r="I30" s="18">
        <f t="shared" si="1"/>
        <v>7.8409215526407377E-3</v>
      </c>
      <c r="J30" s="18">
        <f t="shared" si="2"/>
        <v>8.876450550537816E-3</v>
      </c>
      <c r="K30" s="18">
        <f t="shared" si="3"/>
        <v>9.8581793502977039E-3</v>
      </c>
    </row>
    <row r="31" spans="1:11" x14ac:dyDescent="0.2">
      <c r="A31" s="20" t="s">
        <v>13</v>
      </c>
      <c r="B31" s="21">
        <v>2838</v>
      </c>
      <c r="C31" s="21">
        <v>3172</v>
      </c>
      <c r="D31" s="22">
        <v>89.47</v>
      </c>
      <c r="E31" s="21">
        <v>798</v>
      </c>
      <c r="F31" s="21">
        <v>826</v>
      </c>
      <c r="G31" s="22">
        <v>96.61</v>
      </c>
      <c r="H31" s="18">
        <f t="shared" si="0"/>
        <v>6.8597947862659081E-3</v>
      </c>
      <c r="I31" s="18">
        <f t="shared" si="1"/>
        <v>7.5619954895033209E-3</v>
      </c>
      <c r="J31" s="18">
        <f t="shared" si="2"/>
        <v>5.6396556841792813E-3</v>
      </c>
      <c r="K31" s="18">
        <f t="shared" si="3"/>
        <v>5.7791739839218618E-3</v>
      </c>
    </row>
    <row r="32" spans="1:11" x14ac:dyDescent="0.2">
      <c r="A32" s="20" t="s">
        <v>62</v>
      </c>
      <c r="B32" s="21">
        <v>2685</v>
      </c>
      <c r="C32" s="21">
        <v>2486</v>
      </c>
      <c r="D32" s="22">
        <v>108</v>
      </c>
      <c r="E32" s="21">
        <v>887</v>
      </c>
      <c r="F32" s="21">
        <v>889</v>
      </c>
      <c r="G32" s="22">
        <v>99.78</v>
      </c>
      <c r="H32" s="18">
        <f t="shared" si="0"/>
        <v>6.4899749827779995E-3</v>
      </c>
      <c r="I32" s="18">
        <f t="shared" si="1"/>
        <v>5.9265828458087188E-3</v>
      </c>
      <c r="J32" s="18">
        <f t="shared" si="2"/>
        <v>6.2686398394323599E-3</v>
      </c>
      <c r="K32" s="18">
        <f t="shared" si="3"/>
        <v>6.2199584403226822E-3</v>
      </c>
    </row>
    <row r="33" spans="1:11" x14ac:dyDescent="0.2">
      <c r="A33" s="20" t="s">
        <v>47</v>
      </c>
      <c r="B33" s="21">
        <v>2484</v>
      </c>
      <c r="C33" s="21">
        <v>3349</v>
      </c>
      <c r="D33" s="22">
        <v>74.17</v>
      </c>
      <c r="E33" s="21">
        <v>1104</v>
      </c>
      <c r="F33" s="21">
        <v>1429</v>
      </c>
      <c r="G33" s="22">
        <v>77.260000000000005</v>
      </c>
      <c r="H33" s="18">
        <f t="shared" si="0"/>
        <v>6.0041332801566297E-3</v>
      </c>
      <c r="I33" s="18">
        <f t="shared" si="1"/>
        <v>7.9839605593778756E-3</v>
      </c>
      <c r="J33" s="18">
        <f t="shared" si="2"/>
        <v>7.8022304202179536E-3</v>
      </c>
      <c r="K33" s="18">
        <f t="shared" si="3"/>
        <v>9.9981109237582827E-3</v>
      </c>
    </row>
    <row r="34" spans="1:11" x14ac:dyDescent="0.2">
      <c r="A34" s="20" t="s">
        <v>58</v>
      </c>
      <c r="B34" s="21">
        <v>2469</v>
      </c>
      <c r="C34" s="21">
        <v>2835</v>
      </c>
      <c r="D34" s="22">
        <v>87.09</v>
      </c>
      <c r="E34" s="21">
        <v>767</v>
      </c>
      <c r="F34" s="21">
        <v>741</v>
      </c>
      <c r="G34" s="22">
        <v>103.51</v>
      </c>
      <c r="H34" s="18">
        <f t="shared" si="0"/>
        <v>5.967876436677423E-3</v>
      </c>
      <c r="I34" s="18">
        <f t="shared" si="1"/>
        <v>6.7585930683297336E-3</v>
      </c>
      <c r="J34" s="18">
        <f t="shared" si="2"/>
        <v>5.4205713154956252E-3</v>
      </c>
      <c r="K34" s="18">
        <f t="shared" si="3"/>
        <v>5.1844647967144069E-3</v>
      </c>
    </row>
    <row r="35" spans="1:11" x14ac:dyDescent="0.2">
      <c r="A35" s="20" t="s">
        <v>63</v>
      </c>
      <c r="B35" s="21">
        <v>2347</v>
      </c>
      <c r="C35" s="21">
        <v>2376</v>
      </c>
      <c r="D35" s="22">
        <v>98.78</v>
      </c>
      <c r="E35" s="21">
        <v>592</v>
      </c>
      <c r="F35" s="21">
        <v>604</v>
      </c>
      <c r="G35" s="22">
        <v>98.01</v>
      </c>
      <c r="H35" s="18">
        <f t="shared" si="0"/>
        <v>5.6729874430465413E-3</v>
      </c>
      <c r="I35" s="18">
        <f t="shared" si="1"/>
        <v>5.664344666790634E-3</v>
      </c>
      <c r="J35" s="18">
        <f t="shared" si="2"/>
        <v>4.1838047180878879E-3</v>
      </c>
      <c r="K35" s="18">
        <f t="shared" si="3"/>
        <v>4.2259335185094492E-3</v>
      </c>
    </row>
    <row r="36" spans="1:11" x14ac:dyDescent="0.2">
      <c r="A36" s="20" t="s">
        <v>44</v>
      </c>
      <c r="B36" s="21">
        <v>2131</v>
      </c>
      <c r="C36" s="21">
        <v>1542</v>
      </c>
      <c r="D36" s="22">
        <v>138.19999999999999</v>
      </c>
      <c r="E36" s="21">
        <v>988</v>
      </c>
      <c r="F36" s="21">
        <v>758</v>
      </c>
      <c r="G36" s="22">
        <v>130.34</v>
      </c>
      <c r="H36" s="18">
        <f t="shared" si="0"/>
        <v>5.1508888969459656E-3</v>
      </c>
      <c r="I36" s="18">
        <f t="shared" si="1"/>
        <v>3.6761024731444265E-3</v>
      </c>
      <c r="J36" s="18">
        <f t="shared" si="2"/>
        <v>6.9824308470791104E-3</v>
      </c>
      <c r="K36" s="18">
        <f t="shared" si="3"/>
        <v>5.303406634155898E-3</v>
      </c>
    </row>
    <row r="37" spans="1:11" x14ac:dyDescent="0.2">
      <c r="A37" s="20" t="s">
        <v>32</v>
      </c>
      <c r="B37" s="21">
        <v>1927</v>
      </c>
      <c r="C37" s="21">
        <v>2453</v>
      </c>
      <c r="D37" s="22">
        <v>78.56</v>
      </c>
      <c r="E37" s="21">
        <v>1106</v>
      </c>
      <c r="F37" s="21">
        <v>1622</v>
      </c>
      <c r="G37" s="22">
        <v>68.19</v>
      </c>
      <c r="H37" s="18">
        <f t="shared" si="0"/>
        <v>4.6577958256287539E-3</v>
      </c>
      <c r="I37" s="18">
        <f t="shared" si="1"/>
        <v>5.8479113921032933E-3</v>
      </c>
      <c r="J37" s="18">
        <f t="shared" si="2"/>
        <v>7.8163648956168993E-3</v>
      </c>
      <c r="K37" s="18">
        <f t="shared" si="3"/>
        <v>1.1348450607652858E-2</v>
      </c>
    </row>
    <row r="38" spans="1:11" x14ac:dyDescent="0.2">
      <c r="A38" s="20" t="s">
        <v>25</v>
      </c>
      <c r="B38" s="21">
        <v>1869</v>
      </c>
      <c r="C38" s="21">
        <v>1492</v>
      </c>
      <c r="D38" s="22">
        <v>125.27</v>
      </c>
      <c r="E38" s="21">
        <v>1112</v>
      </c>
      <c r="F38" s="21">
        <v>924</v>
      </c>
      <c r="G38" s="22">
        <v>120.35</v>
      </c>
      <c r="H38" s="18">
        <f t="shared" si="0"/>
        <v>4.5176026975091545E-3</v>
      </c>
      <c r="I38" s="18">
        <f t="shared" si="1"/>
        <v>3.5569033008634788E-3</v>
      </c>
      <c r="J38" s="18">
        <f t="shared" si="2"/>
        <v>7.8587683218137357E-3</v>
      </c>
      <c r="K38" s="18">
        <f t="shared" si="3"/>
        <v>6.4648386938786937E-3</v>
      </c>
    </row>
    <row r="39" spans="1:11" x14ac:dyDescent="0.2">
      <c r="A39" s="20" t="s">
        <v>61</v>
      </c>
      <c r="B39" s="21">
        <v>1565</v>
      </c>
      <c r="C39" s="21">
        <v>1735</v>
      </c>
      <c r="D39" s="22">
        <v>90.2</v>
      </c>
      <c r="E39" s="21">
        <v>309</v>
      </c>
      <c r="F39" s="21">
        <v>368</v>
      </c>
      <c r="G39" s="22">
        <v>83.97</v>
      </c>
      <c r="H39" s="18">
        <f t="shared" si="0"/>
        <v>3.7827973363305659E-3</v>
      </c>
      <c r="I39" s="18">
        <f t="shared" si="1"/>
        <v>4.1362112781488849E-3</v>
      </c>
      <c r="J39" s="18">
        <f t="shared" si="2"/>
        <v>2.1837764491370905E-3</v>
      </c>
      <c r="K39" s="18">
        <f t="shared" si="3"/>
        <v>2.5747409516746313E-3</v>
      </c>
    </row>
    <row r="40" spans="1:11" x14ac:dyDescent="0.2">
      <c r="A40" s="20" t="s">
        <v>14</v>
      </c>
      <c r="B40" s="21">
        <v>1504</v>
      </c>
      <c r="C40" s="21">
        <v>1757</v>
      </c>
      <c r="D40" s="22">
        <v>85.6</v>
      </c>
      <c r="E40" s="21">
        <v>334</v>
      </c>
      <c r="F40" s="21">
        <v>446</v>
      </c>
      <c r="G40" s="22">
        <v>74.89</v>
      </c>
      <c r="H40" s="18">
        <f t="shared" si="0"/>
        <v>3.6353528395151251E-3</v>
      </c>
      <c r="I40" s="18">
        <f t="shared" si="1"/>
        <v>4.1886589139525018E-3</v>
      </c>
      <c r="J40" s="18">
        <f t="shared" si="2"/>
        <v>2.3604573916239098E-3</v>
      </c>
      <c r="K40" s="18">
        <f t="shared" si="3"/>
        <v>3.1204740881708845E-3</v>
      </c>
    </row>
    <row r="41" spans="1:11" x14ac:dyDescent="0.2">
      <c r="A41" s="20" t="s">
        <v>24</v>
      </c>
      <c r="B41" s="21">
        <v>1397</v>
      </c>
      <c r="C41" s="21">
        <v>686</v>
      </c>
      <c r="D41" s="22">
        <v>203.64</v>
      </c>
      <c r="E41" s="21">
        <v>599</v>
      </c>
      <c r="F41" s="21">
        <v>300</v>
      </c>
      <c r="G41" s="22">
        <v>199.67</v>
      </c>
      <c r="H41" s="18">
        <f t="shared" si="0"/>
        <v>3.3767206893634506E-3</v>
      </c>
      <c r="I41" s="18">
        <f t="shared" si="1"/>
        <v>1.6354126436946021E-3</v>
      </c>
      <c r="J41" s="18">
        <f t="shared" si="2"/>
        <v>4.2332753819841976E-3</v>
      </c>
      <c r="K41" s="18">
        <f t="shared" si="3"/>
        <v>2.0989736019086666E-3</v>
      </c>
    </row>
    <row r="42" spans="1:11" x14ac:dyDescent="0.2">
      <c r="A42" s="20" t="s">
        <v>12</v>
      </c>
      <c r="B42" s="21">
        <v>1182</v>
      </c>
      <c r="C42" s="21">
        <v>1207</v>
      </c>
      <c r="D42" s="22">
        <v>97.93</v>
      </c>
      <c r="E42" s="21">
        <v>457</v>
      </c>
      <c r="F42" s="21">
        <v>534</v>
      </c>
      <c r="G42" s="22">
        <v>85.58</v>
      </c>
      <c r="H42" s="18">
        <f t="shared" si="0"/>
        <v>2.8570392661614878E-3</v>
      </c>
      <c r="I42" s="18">
        <f t="shared" si="1"/>
        <v>2.877468018862077E-3</v>
      </c>
      <c r="J42" s="18">
        <f t="shared" si="2"/>
        <v>3.2297276286590623E-3</v>
      </c>
      <c r="K42" s="18">
        <f t="shared" si="3"/>
        <v>3.7361730113974266E-3</v>
      </c>
    </row>
    <row r="43" spans="1:11" x14ac:dyDescent="0.2">
      <c r="A43" s="20" t="s">
        <v>22</v>
      </c>
      <c r="B43" s="21">
        <v>1087</v>
      </c>
      <c r="C43" s="21">
        <v>1549</v>
      </c>
      <c r="D43" s="22">
        <v>70.17</v>
      </c>
      <c r="E43" s="21">
        <v>343</v>
      </c>
      <c r="F43" s="21">
        <v>446</v>
      </c>
      <c r="G43" s="22">
        <v>76.91</v>
      </c>
      <c r="H43" s="18">
        <f t="shared" si="0"/>
        <v>2.6274125907931787E-3</v>
      </c>
      <c r="I43" s="18">
        <f t="shared" si="1"/>
        <v>3.692790357263759E-3</v>
      </c>
      <c r="J43" s="18">
        <f t="shared" si="2"/>
        <v>2.4240625309191648E-3</v>
      </c>
      <c r="K43" s="18">
        <f t="shared" si="3"/>
        <v>3.1204740881708845E-3</v>
      </c>
    </row>
    <row r="44" spans="1:11" x14ac:dyDescent="0.2">
      <c r="A44" s="20" t="s">
        <v>17</v>
      </c>
      <c r="B44" s="21">
        <v>1072</v>
      </c>
      <c r="C44" s="21">
        <v>1103</v>
      </c>
      <c r="D44" s="22">
        <v>97.19</v>
      </c>
      <c r="E44" s="21">
        <v>393</v>
      </c>
      <c r="F44" s="21">
        <v>466</v>
      </c>
      <c r="G44" s="22">
        <v>84.33</v>
      </c>
      <c r="H44" s="18">
        <f t="shared" si="0"/>
        <v>2.5911557473139724E-3</v>
      </c>
      <c r="I44" s="18">
        <f t="shared" si="1"/>
        <v>2.6295337405177061E-3</v>
      </c>
      <c r="J44" s="18">
        <f t="shared" si="2"/>
        <v>2.7774244158928043E-3</v>
      </c>
      <c r="K44" s="18">
        <f t="shared" si="3"/>
        <v>3.2604056616314624E-3</v>
      </c>
    </row>
    <row r="45" spans="1:11" x14ac:dyDescent="0.2">
      <c r="A45" s="20" t="s">
        <v>35</v>
      </c>
      <c r="B45" s="21">
        <v>1036</v>
      </c>
      <c r="C45" s="21">
        <v>1172</v>
      </c>
      <c r="D45" s="22">
        <v>88.4</v>
      </c>
      <c r="E45" s="21">
        <v>252</v>
      </c>
      <c r="F45" s="21">
        <v>282</v>
      </c>
      <c r="G45" s="22">
        <v>89.36</v>
      </c>
      <c r="H45" s="18">
        <f t="shared" si="0"/>
        <v>2.504139322963876E-3</v>
      </c>
      <c r="I45" s="18">
        <f t="shared" si="1"/>
        <v>2.7940285982654138E-3</v>
      </c>
      <c r="J45" s="18">
        <f t="shared" si="2"/>
        <v>1.7809439002671415E-3</v>
      </c>
      <c r="K45" s="18">
        <f t="shared" si="3"/>
        <v>1.9730351857941467E-3</v>
      </c>
    </row>
    <row r="46" spans="1:11" x14ac:dyDescent="0.2">
      <c r="A46" s="20" t="s">
        <v>37</v>
      </c>
      <c r="B46" s="21">
        <v>1030</v>
      </c>
      <c r="C46" s="21">
        <v>1347</v>
      </c>
      <c r="D46" s="22">
        <v>76.47</v>
      </c>
      <c r="E46" s="21">
        <v>360</v>
      </c>
      <c r="F46" s="21">
        <v>375</v>
      </c>
      <c r="G46" s="22">
        <v>96</v>
      </c>
      <c r="H46" s="18">
        <f t="shared" si="0"/>
        <v>2.4896365855721935E-3</v>
      </c>
      <c r="I46" s="18">
        <f t="shared" si="1"/>
        <v>3.2112257012487304E-3</v>
      </c>
      <c r="J46" s="18">
        <f t="shared" si="2"/>
        <v>2.5442055718102024E-3</v>
      </c>
      <c r="K46" s="18">
        <f t="shared" si="3"/>
        <v>2.6237170023858335E-3</v>
      </c>
    </row>
    <row r="47" spans="1:11" x14ac:dyDescent="0.2">
      <c r="A47" s="20" t="s">
        <v>27</v>
      </c>
      <c r="B47" s="21">
        <v>995</v>
      </c>
      <c r="C47" s="21">
        <v>844</v>
      </c>
      <c r="D47" s="22">
        <v>117.89</v>
      </c>
      <c r="E47" s="21">
        <v>445</v>
      </c>
      <c r="F47" s="21">
        <v>389</v>
      </c>
      <c r="G47" s="22">
        <v>114.4</v>
      </c>
      <c r="H47" s="18">
        <f t="shared" si="0"/>
        <v>2.405037284120711E-3</v>
      </c>
      <c r="I47" s="18">
        <f t="shared" si="1"/>
        <v>2.0120820281023968E-3</v>
      </c>
      <c r="J47" s="18">
        <f t="shared" si="2"/>
        <v>3.144920776265389E-3</v>
      </c>
      <c r="K47" s="18">
        <f t="shared" si="3"/>
        <v>2.721669103808238E-3</v>
      </c>
    </row>
    <row r="48" spans="1:11" x14ac:dyDescent="0.2">
      <c r="A48" s="20" t="s">
        <v>70</v>
      </c>
      <c r="B48" s="21">
        <v>909</v>
      </c>
      <c r="C48" s="21">
        <v>985</v>
      </c>
      <c r="D48" s="22">
        <v>92.28</v>
      </c>
      <c r="E48" s="21">
        <v>343</v>
      </c>
      <c r="F48" s="21">
        <v>303</v>
      </c>
      <c r="G48" s="22">
        <v>113.2</v>
      </c>
      <c r="H48" s="18">
        <f t="shared" si="0"/>
        <v>2.1971647148399261E-3</v>
      </c>
      <c r="I48" s="18">
        <f t="shared" si="1"/>
        <v>2.3482236939346693E-3</v>
      </c>
      <c r="J48" s="18">
        <f t="shared" si="2"/>
        <v>2.4240625309191648E-3</v>
      </c>
      <c r="K48" s="18">
        <f t="shared" si="3"/>
        <v>2.1199633379277534E-3</v>
      </c>
    </row>
    <row r="49" spans="1:11" x14ac:dyDescent="0.2">
      <c r="A49" s="20" t="s">
        <v>50</v>
      </c>
      <c r="B49" s="21">
        <v>794</v>
      </c>
      <c r="C49" s="21">
        <v>859</v>
      </c>
      <c r="D49" s="22">
        <v>92.43</v>
      </c>
      <c r="E49" s="21">
        <v>254</v>
      </c>
      <c r="F49" s="21">
        <v>261</v>
      </c>
      <c r="G49" s="22">
        <v>97.32</v>
      </c>
      <c r="H49" s="18">
        <f t="shared" si="0"/>
        <v>1.9191955814993414E-3</v>
      </c>
      <c r="I49" s="18">
        <f t="shared" si="1"/>
        <v>2.0478417797866813E-3</v>
      </c>
      <c r="J49" s="18">
        <f t="shared" si="2"/>
        <v>1.7950783756660871E-3</v>
      </c>
      <c r="K49" s="18">
        <f t="shared" si="3"/>
        <v>1.8261070336605401E-3</v>
      </c>
    </row>
    <row r="50" spans="1:11" x14ac:dyDescent="0.2">
      <c r="A50" s="20" t="s">
        <v>68</v>
      </c>
      <c r="B50" s="21">
        <v>768</v>
      </c>
      <c r="C50" s="21">
        <v>886</v>
      </c>
      <c r="D50" s="22">
        <v>86.68</v>
      </c>
      <c r="E50" s="21">
        <v>484</v>
      </c>
      <c r="F50" s="21">
        <v>644</v>
      </c>
      <c r="G50" s="22">
        <v>75.16</v>
      </c>
      <c r="H50" s="18">
        <f t="shared" si="0"/>
        <v>1.8563503861353831E-3</v>
      </c>
      <c r="I50" s="18">
        <f t="shared" si="1"/>
        <v>2.1122093328183929E-3</v>
      </c>
      <c r="J50" s="18">
        <f t="shared" si="2"/>
        <v>3.4205430465448273E-3</v>
      </c>
      <c r="K50" s="18">
        <f t="shared" si="3"/>
        <v>4.5057966654306041E-3</v>
      </c>
    </row>
    <row r="51" spans="1:11" x14ac:dyDescent="0.2">
      <c r="A51" s="20" t="s">
        <v>8</v>
      </c>
      <c r="B51" s="21">
        <v>724</v>
      </c>
      <c r="C51" s="21">
        <v>634</v>
      </c>
      <c r="D51" s="22">
        <v>114.2</v>
      </c>
      <c r="E51" s="21">
        <v>248</v>
      </c>
      <c r="F51" s="21">
        <v>236</v>
      </c>
      <c r="G51" s="22">
        <v>105.08</v>
      </c>
      <c r="H51" s="18">
        <f t="shared" si="0"/>
        <v>1.7499969785963766E-3</v>
      </c>
      <c r="I51" s="18">
        <f t="shared" si="1"/>
        <v>1.5114455045224166E-3</v>
      </c>
      <c r="J51" s="18">
        <f t="shared" si="2"/>
        <v>1.7526749494692505E-3</v>
      </c>
      <c r="K51" s="18">
        <f t="shared" si="3"/>
        <v>1.6511925668348177E-3</v>
      </c>
    </row>
    <row r="52" spans="1:11" x14ac:dyDescent="0.2">
      <c r="A52" s="20" t="s">
        <v>41</v>
      </c>
      <c r="B52" s="21">
        <v>702</v>
      </c>
      <c r="C52" s="21">
        <v>841</v>
      </c>
      <c r="D52" s="22">
        <v>83.47</v>
      </c>
      <c r="E52" s="21">
        <v>210</v>
      </c>
      <c r="F52" s="21">
        <v>151</v>
      </c>
      <c r="G52" s="22">
        <v>139.07</v>
      </c>
      <c r="H52" s="18">
        <f t="shared" si="0"/>
        <v>1.6968202748268736E-3</v>
      </c>
      <c r="I52" s="18">
        <f t="shared" si="1"/>
        <v>2.0049300777655399E-3</v>
      </c>
      <c r="J52" s="18">
        <f t="shared" si="2"/>
        <v>1.4841199168892847E-3</v>
      </c>
      <c r="K52" s="18">
        <f t="shared" si="3"/>
        <v>1.0564833796273623E-3</v>
      </c>
    </row>
    <row r="53" spans="1:11" x14ac:dyDescent="0.2">
      <c r="A53" s="20" t="s">
        <v>59</v>
      </c>
      <c r="B53" s="21">
        <v>615</v>
      </c>
      <c r="C53" s="21">
        <v>578</v>
      </c>
      <c r="D53" s="22">
        <v>106.4</v>
      </c>
      <c r="E53" s="21">
        <v>205</v>
      </c>
      <c r="F53" s="21">
        <v>212</v>
      </c>
      <c r="G53" s="22">
        <v>96.7</v>
      </c>
      <c r="H53" s="18">
        <f t="shared" si="0"/>
        <v>1.4865305826474748E-3</v>
      </c>
      <c r="I53" s="18">
        <f t="shared" si="1"/>
        <v>1.3779424315677551E-3</v>
      </c>
      <c r="J53" s="18">
        <f t="shared" si="2"/>
        <v>1.4487837283919207E-3</v>
      </c>
      <c r="K53" s="18">
        <f t="shared" si="3"/>
        <v>1.4832746786821245E-3</v>
      </c>
    </row>
    <row r="54" spans="1:11" x14ac:dyDescent="0.2">
      <c r="A54" s="20" t="s">
        <v>10</v>
      </c>
      <c r="B54" s="21">
        <v>489</v>
      </c>
      <c r="C54" s="21">
        <v>485</v>
      </c>
      <c r="D54" s="22">
        <v>100.82</v>
      </c>
      <c r="E54" s="21">
        <v>240</v>
      </c>
      <c r="F54" s="21">
        <v>223</v>
      </c>
      <c r="G54" s="22">
        <v>107.62</v>
      </c>
      <c r="H54" s="18">
        <f t="shared" si="0"/>
        <v>1.1819730974221385E-3</v>
      </c>
      <c r="I54" s="18">
        <f t="shared" si="1"/>
        <v>1.1562319711251926E-3</v>
      </c>
      <c r="J54" s="18">
        <f t="shared" si="2"/>
        <v>1.6961370478734681E-3</v>
      </c>
      <c r="K54" s="18">
        <f t="shared" si="3"/>
        <v>1.5602370440854422E-3</v>
      </c>
    </row>
    <row r="55" spans="1:11" x14ac:dyDescent="0.2">
      <c r="A55" s="20" t="s">
        <v>43</v>
      </c>
      <c r="B55" s="21">
        <v>465</v>
      </c>
      <c r="C55" s="21">
        <v>425</v>
      </c>
      <c r="D55" s="22">
        <v>109.41</v>
      </c>
      <c r="E55" s="21">
        <v>136</v>
      </c>
      <c r="F55" s="21">
        <v>129</v>
      </c>
      <c r="G55" s="22">
        <v>105.43</v>
      </c>
      <c r="H55" s="18">
        <f t="shared" si="0"/>
        <v>1.1239621478554077E-3</v>
      </c>
      <c r="I55" s="18">
        <f t="shared" si="1"/>
        <v>1.0131929643880553E-3</v>
      </c>
      <c r="J55" s="18">
        <f t="shared" si="2"/>
        <v>9.6114432712829866E-4</v>
      </c>
      <c r="K55" s="18">
        <f t="shared" si="3"/>
        <v>9.0255864882072667E-4</v>
      </c>
    </row>
    <row r="56" spans="1:11" x14ac:dyDescent="0.2">
      <c r="A56" s="20" t="s">
        <v>42</v>
      </c>
      <c r="B56" s="21">
        <v>435</v>
      </c>
      <c r="C56" s="21">
        <v>485</v>
      </c>
      <c r="D56" s="22">
        <v>89.69</v>
      </c>
      <c r="E56" s="21">
        <v>109</v>
      </c>
      <c r="F56" s="21">
        <v>155</v>
      </c>
      <c r="G56" s="22">
        <v>70.319999999999993</v>
      </c>
      <c r="H56" s="18">
        <f t="shared" si="0"/>
        <v>1.0514484608969944E-3</v>
      </c>
      <c r="I56" s="18">
        <f t="shared" si="1"/>
        <v>1.1562319711251926E-3</v>
      </c>
      <c r="J56" s="18">
        <f t="shared" si="2"/>
        <v>7.7032890924253351E-4</v>
      </c>
      <c r="K56" s="18">
        <f t="shared" si="3"/>
        <v>1.0844696943194778E-3</v>
      </c>
    </row>
    <row r="57" spans="1:11" x14ac:dyDescent="0.2">
      <c r="A57" s="20" t="s">
        <v>18</v>
      </c>
      <c r="B57" s="21">
        <v>380</v>
      </c>
      <c r="C57" s="21">
        <v>412</v>
      </c>
      <c r="D57" s="22">
        <v>92.23</v>
      </c>
      <c r="E57" s="21">
        <v>198</v>
      </c>
      <c r="F57" s="21">
        <v>194</v>
      </c>
      <c r="G57" s="22">
        <v>102.06</v>
      </c>
      <c r="H57" s="18">
        <f t="shared" si="0"/>
        <v>9.1850670147323641E-4</v>
      </c>
      <c r="I57" s="18">
        <f t="shared" si="1"/>
        <v>9.8220117959500882E-4</v>
      </c>
      <c r="J57" s="18">
        <f t="shared" si="2"/>
        <v>1.3993130644956112E-3</v>
      </c>
      <c r="K57" s="18">
        <f t="shared" si="3"/>
        <v>1.3573362625676044E-3</v>
      </c>
    </row>
    <row r="58" spans="1:11" x14ac:dyDescent="0.2">
      <c r="A58" s="20" t="s">
        <v>5</v>
      </c>
      <c r="B58" s="21">
        <v>351</v>
      </c>
      <c r="C58" s="21">
        <v>427</v>
      </c>
      <c r="D58" s="22">
        <v>82.2</v>
      </c>
      <c r="E58" s="21">
        <v>80</v>
      </c>
      <c r="F58" s="21">
        <v>99</v>
      </c>
      <c r="G58" s="22">
        <v>80.81</v>
      </c>
      <c r="H58" s="18">
        <f t="shared" si="0"/>
        <v>8.4841013741343682E-4</v>
      </c>
      <c r="I58" s="18">
        <f t="shared" si="1"/>
        <v>1.0179609312792931E-3</v>
      </c>
      <c r="J58" s="18">
        <f t="shared" si="2"/>
        <v>5.6537901595782271E-4</v>
      </c>
      <c r="K58" s="18">
        <f t="shared" si="3"/>
        <v>6.9266128862986004E-4</v>
      </c>
    </row>
    <row r="59" spans="1:11" x14ac:dyDescent="0.2">
      <c r="A59" s="20" t="s">
        <v>52</v>
      </c>
      <c r="B59" s="21">
        <v>282</v>
      </c>
      <c r="C59" s="21">
        <v>476</v>
      </c>
      <c r="D59" s="22">
        <v>59.24</v>
      </c>
      <c r="E59" s="21">
        <v>91</v>
      </c>
      <c r="F59" s="21">
        <v>114</v>
      </c>
      <c r="G59" s="22">
        <v>79.819999999999993</v>
      </c>
      <c r="H59" s="18">
        <f t="shared" si="0"/>
        <v>6.8162865740908592E-4</v>
      </c>
      <c r="I59" s="18">
        <f t="shared" si="1"/>
        <v>1.1347761201146219E-3</v>
      </c>
      <c r="J59" s="18">
        <f t="shared" si="2"/>
        <v>6.4311863065202337E-4</v>
      </c>
      <c r="K59" s="18">
        <f t="shared" si="3"/>
        <v>7.9760996872529335E-4</v>
      </c>
    </row>
    <row r="60" spans="1:11" x14ac:dyDescent="0.2">
      <c r="A60" s="20" t="s">
        <v>38</v>
      </c>
      <c r="B60" s="21">
        <v>271</v>
      </c>
      <c r="C60" s="21">
        <v>253</v>
      </c>
      <c r="D60" s="22">
        <v>107.11</v>
      </c>
      <c r="E60" s="21">
        <v>95</v>
      </c>
      <c r="F60" s="21">
        <v>89</v>
      </c>
      <c r="G60" s="22">
        <v>106.74</v>
      </c>
      <c r="H60" s="18">
        <f t="shared" si="0"/>
        <v>6.5504030552433442E-4</v>
      </c>
      <c r="I60" s="18">
        <f t="shared" si="1"/>
        <v>6.0314781174159522E-4</v>
      </c>
      <c r="J60" s="18">
        <f t="shared" si="2"/>
        <v>6.7138758144991444E-4</v>
      </c>
      <c r="K60" s="18">
        <f t="shared" si="3"/>
        <v>6.226955018995711E-4</v>
      </c>
    </row>
    <row r="61" spans="1:11" x14ac:dyDescent="0.2">
      <c r="A61" s="20" t="s">
        <v>0</v>
      </c>
      <c r="B61" s="21">
        <v>267</v>
      </c>
      <c r="C61" s="21">
        <v>364</v>
      </c>
      <c r="D61" s="22">
        <v>73.349999999999994</v>
      </c>
      <c r="E61" s="21">
        <v>115</v>
      </c>
      <c r="F61" s="21">
        <v>184</v>
      </c>
      <c r="G61" s="22">
        <v>62.5</v>
      </c>
      <c r="H61" s="18">
        <f t="shared" si="0"/>
        <v>6.4537181392987928E-4</v>
      </c>
      <c r="I61" s="18">
        <f t="shared" si="1"/>
        <v>8.6776997420529912E-4</v>
      </c>
      <c r="J61" s="18">
        <f t="shared" si="2"/>
        <v>8.1273233543937022E-4</v>
      </c>
      <c r="K61" s="18">
        <f t="shared" si="3"/>
        <v>1.2873704758373157E-3</v>
      </c>
    </row>
    <row r="62" spans="1:11" x14ac:dyDescent="0.2">
      <c r="A62" s="20" t="s">
        <v>55</v>
      </c>
      <c r="B62" s="21">
        <v>253</v>
      </c>
      <c r="C62" s="21">
        <v>210</v>
      </c>
      <c r="D62" s="22">
        <v>120.48</v>
      </c>
      <c r="E62" s="21">
        <v>72</v>
      </c>
      <c r="F62" s="21">
        <v>61</v>
      </c>
      <c r="G62" s="22">
        <v>118.03</v>
      </c>
      <c r="H62" s="18">
        <f t="shared" si="0"/>
        <v>6.1153209334928633E-4</v>
      </c>
      <c r="I62" s="18">
        <f t="shared" si="1"/>
        <v>5.0063652357998031E-4</v>
      </c>
      <c r="J62" s="18">
        <f t="shared" si="2"/>
        <v>5.0884111436204046E-4</v>
      </c>
      <c r="K62" s="18">
        <f t="shared" si="3"/>
        <v>4.2679129905476222E-4</v>
      </c>
    </row>
    <row r="63" spans="1:11" x14ac:dyDescent="0.2">
      <c r="A63" s="20" t="s">
        <v>33</v>
      </c>
      <c r="B63" s="21">
        <v>214</v>
      </c>
      <c r="C63" s="21">
        <v>386</v>
      </c>
      <c r="D63" s="22">
        <v>55.44</v>
      </c>
      <c r="E63" s="21">
        <v>93</v>
      </c>
      <c r="F63" s="21">
        <v>186</v>
      </c>
      <c r="G63" s="22">
        <v>50</v>
      </c>
      <c r="H63" s="18">
        <f t="shared" si="0"/>
        <v>5.1726430030334895E-4</v>
      </c>
      <c r="I63" s="18">
        <f t="shared" si="1"/>
        <v>9.2021761000891608E-4</v>
      </c>
      <c r="J63" s="18">
        <f t="shared" si="2"/>
        <v>6.572531060509689E-4</v>
      </c>
      <c r="K63" s="18">
        <f t="shared" si="3"/>
        <v>1.3013636331833734E-3</v>
      </c>
    </row>
    <row r="64" spans="1:11" x14ac:dyDescent="0.2">
      <c r="A64" s="20" t="s">
        <v>67</v>
      </c>
      <c r="B64" s="21">
        <v>213</v>
      </c>
      <c r="C64" s="21">
        <v>179</v>
      </c>
      <c r="D64" s="22">
        <v>118.99</v>
      </c>
      <c r="E64" s="21">
        <v>85</v>
      </c>
      <c r="F64" s="21">
        <v>117</v>
      </c>
      <c r="G64" s="22">
        <v>72.650000000000006</v>
      </c>
      <c r="H64" s="18">
        <f t="shared" si="0"/>
        <v>5.1484717740473513E-4</v>
      </c>
      <c r="I64" s="18">
        <f t="shared" si="1"/>
        <v>4.2673303676579272E-4</v>
      </c>
      <c r="J64" s="18">
        <f t="shared" si="2"/>
        <v>6.0071520445518665E-4</v>
      </c>
      <c r="K64" s="18">
        <f t="shared" si="3"/>
        <v>8.1859970474437997E-4</v>
      </c>
    </row>
    <row r="65" spans="1:11" x14ac:dyDescent="0.2">
      <c r="A65" s="20" t="s">
        <v>9</v>
      </c>
      <c r="B65" s="21">
        <v>207</v>
      </c>
      <c r="C65" s="21">
        <v>179</v>
      </c>
      <c r="D65" s="22">
        <v>115.64</v>
      </c>
      <c r="E65" s="21">
        <v>75</v>
      </c>
      <c r="F65" s="21">
        <v>68</v>
      </c>
      <c r="G65" s="22">
        <v>110.29</v>
      </c>
      <c r="H65" s="18">
        <f t="shared" si="0"/>
        <v>5.0034444001305248E-4</v>
      </c>
      <c r="I65" s="18">
        <f t="shared" si="1"/>
        <v>4.2673303676579272E-4</v>
      </c>
      <c r="J65" s="18">
        <f t="shared" si="2"/>
        <v>5.3004282746045876E-4</v>
      </c>
      <c r="K65" s="18">
        <f t="shared" si="3"/>
        <v>4.7576734976596444E-4</v>
      </c>
    </row>
    <row r="66" spans="1:11" x14ac:dyDescent="0.2">
      <c r="A66" s="20" t="s">
        <v>72</v>
      </c>
      <c r="B66" s="21">
        <v>173</v>
      </c>
      <c r="C66" s="21">
        <v>191</v>
      </c>
      <c r="D66" s="22">
        <v>90.58</v>
      </c>
      <c r="E66" s="21">
        <v>65</v>
      </c>
      <c r="F66" s="21">
        <v>68</v>
      </c>
      <c r="G66" s="22">
        <v>95.59</v>
      </c>
      <c r="H66" s="18">
        <f t="shared" si="0"/>
        <v>4.1816226146018393E-4</v>
      </c>
      <c r="I66" s="18">
        <f t="shared" si="1"/>
        <v>4.5534083811322014E-4</v>
      </c>
      <c r="J66" s="18">
        <f t="shared" si="2"/>
        <v>4.5937045046573098E-4</v>
      </c>
      <c r="K66" s="18">
        <f t="shared" si="3"/>
        <v>4.7576734976596444E-4</v>
      </c>
    </row>
    <row r="67" spans="1:11" x14ac:dyDescent="0.2">
      <c r="A67" s="20" t="s">
        <v>30</v>
      </c>
      <c r="B67" s="21">
        <v>134</v>
      </c>
      <c r="C67" s="21">
        <v>59</v>
      </c>
      <c r="D67" s="22">
        <v>227.12</v>
      </c>
      <c r="E67" s="21">
        <v>55</v>
      </c>
      <c r="F67" s="21">
        <v>16</v>
      </c>
      <c r="G67" s="22">
        <v>343.75</v>
      </c>
      <c r="H67" s="18">
        <f t="shared" si="0"/>
        <v>3.2389446841424654E-4</v>
      </c>
      <c r="I67" s="18">
        <f t="shared" si="1"/>
        <v>1.4065502329151826E-4</v>
      </c>
      <c r="J67" s="18">
        <f t="shared" si="2"/>
        <v>3.8869807347100314E-4</v>
      </c>
      <c r="K67" s="18">
        <f t="shared" si="3"/>
        <v>1.1194525876846222E-4</v>
      </c>
    </row>
    <row r="68" spans="1:11" x14ac:dyDescent="0.2">
      <c r="A68" s="20" t="s">
        <v>69</v>
      </c>
      <c r="B68" s="21">
        <v>122</v>
      </c>
      <c r="C68" s="21">
        <v>152</v>
      </c>
      <c r="D68" s="22">
        <v>80.260000000000005</v>
      </c>
      <c r="E68" s="21">
        <v>39</v>
      </c>
      <c r="F68" s="21">
        <v>48</v>
      </c>
      <c r="G68" s="22">
        <v>81.25</v>
      </c>
      <c r="H68" s="18">
        <f t="shared" ref="H68:H79" si="4">B68/$B$79</f>
        <v>2.9488899363088117E-4</v>
      </c>
      <c r="I68" s="18">
        <f t="shared" ref="I68:I79" si="5">C68/$C$79</f>
        <v>3.6236548373408097E-4</v>
      </c>
      <c r="J68" s="18">
        <f t="shared" ref="J68:J79" si="6">E68/$E$79</f>
        <v>2.7562227027943859E-4</v>
      </c>
      <c r="K68" s="18">
        <f t="shared" ref="K68:K79" si="7">F68/$F$79</f>
        <v>3.3583577630538666E-4</v>
      </c>
    </row>
    <row r="69" spans="1:11" x14ac:dyDescent="0.2">
      <c r="A69" s="20" t="s">
        <v>20</v>
      </c>
      <c r="B69" s="21">
        <v>96</v>
      </c>
      <c r="C69" s="21">
        <v>189</v>
      </c>
      <c r="D69" s="22">
        <v>50.79</v>
      </c>
      <c r="E69" s="21">
        <v>33</v>
      </c>
      <c r="F69" s="21">
        <v>69</v>
      </c>
      <c r="G69" s="22">
        <v>47.83</v>
      </c>
      <c r="H69" s="18">
        <f t="shared" si="4"/>
        <v>2.3204379826692289E-4</v>
      </c>
      <c r="I69" s="18">
        <f t="shared" si="5"/>
        <v>4.5057287122198225E-4</v>
      </c>
      <c r="J69" s="18">
        <f t="shared" si="6"/>
        <v>2.3321884408260187E-4</v>
      </c>
      <c r="K69" s="18">
        <f t="shared" si="7"/>
        <v>4.8276392843899331E-4</v>
      </c>
    </row>
    <row r="70" spans="1:11" x14ac:dyDescent="0.2">
      <c r="A70" s="20" t="s">
        <v>54</v>
      </c>
      <c r="B70" s="21">
        <v>74</v>
      </c>
      <c r="C70" s="21">
        <v>90</v>
      </c>
      <c r="D70" s="22">
        <v>82.22</v>
      </c>
      <c r="E70" s="21">
        <v>16</v>
      </c>
      <c r="F70" s="21">
        <v>35</v>
      </c>
      <c r="G70" s="22">
        <v>45.71</v>
      </c>
      <c r="H70" s="18">
        <f t="shared" si="4"/>
        <v>1.7886709449741972E-4</v>
      </c>
      <c r="I70" s="18">
        <f t="shared" si="5"/>
        <v>2.1455851010570583E-4</v>
      </c>
      <c r="J70" s="18">
        <f t="shared" si="6"/>
        <v>1.1307580319156454E-4</v>
      </c>
      <c r="K70" s="18">
        <f t="shared" si="7"/>
        <v>2.4488025355601109E-4</v>
      </c>
    </row>
    <row r="71" spans="1:11" x14ac:dyDescent="0.2">
      <c r="A71" s="20" t="s">
        <v>34</v>
      </c>
      <c r="B71" s="21">
        <v>49</v>
      </c>
      <c r="C71" s="21">
        <v>150</v>
      </c>
      <c r="D71" s="22">
        <v>32.67</v>
      </c>
      <c r="E71" s="21">
        <v>21</v>
      </c>
      <c r="F71" s="21">
        <v>44</v>
      </c>
      <c r="G71" s="22">
        <v>47.73</v>
      </c>
      <c r="H71" s="18">
        <f t="shared" si="4"/>
        <v>1.1843902203207522E-4</v>
      </c>
      <c r="I71" s="18">
        <f t="shared" si="5"/>
        <v>3.5759751684284302E-4</v>
      </c>
      <c r="J71" s="18">
        <f t="shared" si="6"/>
        <v>1.4841199168892847E-4</v>
      </c>
      <c r="K71" s="18">
        <f t="shared" si="7"/>
        <v>3.0784946161327111E-4</v>
      </c>
    </row>
    <row r="72" spans="1:11" x14ac:dyDescent="0.2">
      <c r="A72" s="20" t="s">
        <v>26</v>
      </c>
      <c r="B72" s="21">
        <v>46</v>
      </c>
      <c r="C72" s="21">
        <v>67</v>
      </c>
      <c r="D72" s="22">
        <v>68.66</v>
      </c>
      <c r="E72" s="21">
        <v>12</v>
      </c>
      <c r="F72" s="21">
        <v>26</v>
      </c>
      <c r="G72" s="22">
        <v>46.15</v>
      </c>
      <c r="H72" s="18">
        <f t="shared" si="4"/>
        <v>1.1118765333623389E-4</v>
      </c>
      <c r="I72" s="18">
        <f t="shared" si="5"/>
        <v>1.597268908564699E-4</v>
      </c>
      <c r="J72" s="18">
        <f t="shared" si="6"/>
        <v>8.4806852393673414E-5</v>
      </c>
      <c r="K72" s="18">
        <f t="shared" si="7"/>
        <v>1.819110454987511E-4</v>
      </c>
    </row>
    <row r="73" spans="1:11" x14ac:dyDescent="0.2">
      <c r="A73" s="20" t="s">
        <v>49</v>
      </c>
      <c r="B73" s="21">
        <v>12</v>
      </c>
      <c r="C73" s="21">
        <v>13</v>
      </c>
      <c r="D73" s="22">
        <v>92.31</v>
      </c>
      <c r="E73" s="21">
        <v>4</v>
      </c>
      <c r="F73" s="21">
        <v>5</v>
      </c>
      <c r="G73" s="22">
        <v>80</v>
      </c>
      <c r="H73" s="18">
        <f t="shared" si="4"/>
        <v>2.9005474783365361E-5</v>
      </c>
      <c r="I73" s="18">
        <f t="shared" si="5"/>
        <v>3.0991784793046394E-5</v>
      </c>
      <c r="J73" s="18">
        <f t="shared" si="6"/>
        <v>2.8268950797891135E-5</v>
      </c>
      <c r="K73" s="18">
        <f t="shared" si="7"/>
        <v>3.4982893365144446E-5</v>
      </c>
    </row>
    <row r="74" spans="1:11" x14ac:dyDescent="0.2">
      <c r="A74" s="20" t="s">
        <v>29</v>
      </c>
      <c r="B74" s="21">
        <v>11</v>
      </c>
      <c r="C74" s="21">
        <v>12</v>
      </c>
      <c r="D74" s="22">
        <v>91.67</v>
      </c>
      <c r="E74" s="21">
        <v>6</v>
      </c>
      <c r="F74" s="21">
        <v>4</v>
      </c>
      <c r="G74" s="22">
        <v>150</v>
      </c>
      <c r="H74" s="18">
        <f t="shared" si="4"/>
        <v>2.6588351884751579E-5</v>
      </c>
      <c r="I74" s="18">
        <f t="shared" si="5"/>
        <v>2.8607801347427443E-5</v>
      </c>
      <c r="J74" s="18">
        <f t="shared" si="6"/>
        <v>4.2403426196836707E-5</v>
      </c>
      <c r="K74" s="18">
        <f t="shared" si="7"/>
        <v>2.7986314692115556E-5</v>
      </c>
    </row>
    <row r="75" spans="1:11" x14ac:dyDescent="0.2">
      <c r="A75" s="20" t="s">
        <v>40</v>
      </c>
      <c r="B75" s="21">
        <v>6</v>
      </c>
      <c r="C75" s="21">
        <v>16</v>
      </c>
      <c r="D75" s="22">
        <v>37.5</v>
      </c>
      <c r="E75" s="21">
        <v>3</v>
      </c>
      <c r="F75" s="21">
        <v>7</v>
      </c>
      <c r="G75" s="22">
        <v>42.86</v>
      </c>
      <c r="H75" s="18">
        <f t="shared" si="4"/>
        <v>1.450273739168268E-5</v>
      </c>
      <c r="I75" s="18">
        <f t="shared" si="5"/>
        <v>3.8143735129903258E-5</v>
      </c>
      <c r="J75" s="18">
        <f t="shared" si="6"/>
        <v>2.1201713098418353E-5</v>
      </c>
      <c r="K75" s="18">
        <f t="shared" si="7"/>
        <v>4.8976050711202219E-5</v>
      </c>
    </row>
    <row r="76" spans="1:11" ht="13.5" thickBot="1" x14ac:dyDescent="0.25">
      <c r="A76" s="23" t="s">
        <v>36</v>
      </c>
      <c r="B76" s="24">
        <v>1</v>
      </c>
      <c r="C76" s="24">
        <v>43</v>
      </c>
      <c r="D76" s="25">
        <v>2.33</v>
      </c>
      <c r="E76" s="24">
        <v>1</v>
      </c>
      <c r="F76" s="24">
        <v>7</v>
      </c>
      <c r="G76" s="25">
        <v>14.29</v>
      </c>
      <c r="H76" s="26">
        <f t="shared" si="4"/>
        <v>2.4171228986137799E-6</v>
      </c>
      <c r="I76" s="26">
        <f t="shared" si="5"/>
        <v>1.0251128816161501E-4</v>
      </c>
      <c r="J76" s="26">
        <f t="shared" si="6"/>
        <v>7.0672376994727836E-6</v>
      </c>
      <c r="K76" s="26">
        <f t="shared" si="7"/>
        <v>4.8976050711202219E-5</v>
      </c>
    </row>
    <row r="77" spans="1:11" x14ac:dyDescent="0.2">
      <c r="A77" s="10" t="s">
        <v>86</v>
      </c>
      <c r="B77" s="11">
        <f>SUM(B3:B76)</f>
        <v>397439</v>
      </c>
      <c r="C77" s="11">
        <f t="shared" ref="C77:G77" si="8">SUM(C3:C76)</f>
        <v>402884</v>
      </c>
      <c r="D77" s="12">
        <f>B77/C77*100</f>
        <v>98.648494355695433</v>
      </c>
      <c r="E77" s="11">
        <f t="shared" si="8"/>
        <v>133238</v>
      </c>
      <c r="F77" s="11">
        <f t="shared" si="8"/>
        <v>134228</v>
      </c>
      <c r="G77" s="12">
        <f>E77/F77*100</f>
        <v>99.262448967428554</v>
      </c>
      <c r="H77" s="13">
        <f t="shared" si="4"/>
        <v>0.96065890770216211</v>
      </c>
      <c r="I77" s="13">
        <f t="shared" si="5"/>
        <v>0.96046878650474654</v>
      </c>
      <c r="J77" s="13">
        <f t="shared" si="6"/>
        <v>0.94162461660235486</v>
      </c>
      <c r="K77" s="13">
        <f t="shared" si="7"/>
        <v>0.93913676212332164</v>
      </c>
    </row>
    <row r="78" spans="1:11" x14ac:dyDescent="0.2">
      <c r="A78" s="14" t="s">
        <v>87</v>
      </c>
      <c r="B78" s="15">
        <v>16276</v>
      </c>
      <c r="C78" s="15">
        <v>16582</v>
      </c>
      <c r="D78" s="16">
        <v>98.15</v>
      </c>
      <c r="E78" s="15">
        <v>8260</v>
      </c>
      <c r="F78" s="15">
        <v>8699</v>
      </c>
      <c r="G78" s="16">
        <v>94.95</v>
      </c>
      <c r="H78" s="17">
        <f t="shared" si="4"/>
        <v>3.934109229783788E-2</v>
      </c>
      <c r="I78" s="17">
        <f t="shared" si="5"/>
        <v>3.9531213495253487E-2</v>
      </c>
      <c r="J78" s="17">
        <f t="shared" si="6"/>
        <v>5.8375383397645197E-2</v>
      </c>
      <c r="K78" s="17">
        <f t="shared" si="7"/>
        <v>6.0863237876678307E-2</v>
      </c>
    </row>
    <row r="79" spans="1:11" ht="13.5" thickBot="1" x14ac:dyDescent="0.25">
      <c r="A79" s="7" t="s">
        <v>74</v>
      </c>
      <c r="B79" s="8">
        <v>413715</v>
      </c>
      <c r="C79" s="8">
        <v>419466</v>
      </c>
      <c r="D79" s="9">
        <v>98.63</v>
      </c>
      <c r="E79" s="8">
        <v>141498</v>
      </c>
      <c r="F79" s="8">
        <v>142927</v>
      </c>
      <c r="G79" s="9">
        <v>99</v>
      </c>
      <c r="H79" s="19">
        <f t="shared" si="4"/>
        <v>1</v>
      </c>
      <c r="I79" s="19">
        <f t="shared" si="5"/>
        <v>1</v>
      </c>
      <c r="J79" s="19">
        <f t="shared" si="6"/>
        <v>1</v>
      </c>
      <c r="K79" s="19">
        <f t="shared" si="7"/>
        <v>1</v>
      </c>
    </row>
    <row r="81" spans="2:6" ht="12.75" customHeight="1" x14ac:dyDescent="0.2">
      <c r="B81" s="1"/>
      <c r="C81" s="1"/>
      <c r="E81" s="1"/>
      <c r="F81" s="1"/>
    </row>
  </sheetData>
  <sortState ref="A3:G76">
    <sortCondition descending="1" ref="B3"/>
  </sortState>
  <mergeCells count="2">
    <mergeCell ref="B1:K1"/>
    <mergeCell ref="A1:A2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Export</vt:lpstr>
      <vt:lpstr>Export!Ispis_naslova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evisitor_web</dc:creator>
  <cp:lastModifiedBy>Duje</cp:lastModifiedBy>
  <dcterms:created xsi:type="dcterms:W3CDTF">2026-10-05T12:17:57Z</dcterms:created>
  <dcterms:modified xsi:type="dcterms:W3CDTF">2026-10-05T12:17:57Z</dcterms:modified>
</cp:coreProperties>
</file>